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l Property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%"/>
    <numFmt numFmtId="166" formatCode="0.000%"/>
    <numFmt numFmtId="167" formatCode="$#,##0.00"/>
  </numFmts>
  <fonts count="7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i val="1"/>
      <color rgb="0064748B"/>
      <sz val="9"/>
    </font>
    <font>
      <name val="Segoe UI"/>
      <b val="1"/>
      <color rgb="00FFFFFF"/>
      <sz val="11"/>
    </font>
    <font>
      <name val="Segoe UI"/>
      <b val="1"/>
      <color rgb="000F172A"/>
      <sz val="11"/>
    </font>
    <font>
      <name val="Segoe UI"/>
      <b val="1"/>
      <color rgb="00166534"/>
      <sz val="12"/>
    </font>
    <font>
      <name val="Segoe UI"/>
      <b val="1"/>
      <color rgb="002563EB"/>
      <sz val="10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EFF6FF"/>
        <bgColor rgb="00EFF6FF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0" pivotButton="0" quotePrefix="0" xfId="0"/>
    <xf numFmtId="0" fontId="4" fillId="0" borderId="0" pivotButton="0" quotePrefix="0" xfId="0"/>
    <xf numFmtId="164" fontId="4" fillId="4" borderId="1" pivotButton="0" quotePrefix="0" xfId="0"/>
    <xf numFmtId="165" fontId="4" fillId="4" borderId="1" pivotButton="0" quotePrefix="0" xfId="0"/>
    <xf numFmtId="164" fontId="4" fillId="5" borderId="1" pivotButton="0" quotePrefix="0" xfId="0"/>
    <xf numFmtId="166" fontId="4" fillId="4" borderId="1" pivotButton="0" quotePrefix="0" xfId="0"/>
    <xf numFmtId="1" fontId="4" fillId="4" borderId="1" pivotButton="0" quotePrefix="0" xfId="0"/>
    <xf numFmtId="167" fontId="4" fillId="5" borderId="1" pivotButton="0" quotePrefix="0" xfId="0"/>
    <xf numFmtId="165" fontId="4" fillId="5" borderId="1" pivotButton="0" quotePrefix="0" xfId="0"/>
    <xf numFmtId="0" fontId="3" fillId="2" borderId="0" pivotButton="0" quotePrefix="0" xfId="0"/>
    <xf numFmtId="164" fontId="5" fillId="6" borderId="1" pivotButton="0" quotePrefix="0" xfId="0"/>
    <xf numFmtId="167" fontId="5" fillId="6" borderId="1" pivotButton="0" quotePrefix="0" xfId="0"/>
    <xf numFmtId="10" fontId="5" fillId="6" borderId="1" pivotButton="0" quotePrefix="0" xfId="0"/>
    <xf numFmtId="2" fontId="5" fillId="6" borderId="1" pivotButton="0" quotePrefix="0" xfId="0"/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14" customWidth="1" min="3" max="3"/>
    <col width="12" customWidth="1" min="4" max="4"/>
    <col width="35" customWidth="1" min="5" max="5"/>
    <col width="12" customWidth="1" min="6" max="6"/>
    <col width="16" customWidth="1" min="7" max="7"/>
  </cols>
  <sheetData>
    <row r="1" ht="40" customHeight="1">
      <c r="A1" s="1" t="inlineStr">
        <is>
          <t>RENTAL PROPERTY INVESTMENT &amp; CASH FLOW UNDERWRITING MODEL</t>
        </is>
      </c>
    </row>
    <row r="2">
      <c r="A2" s="2" t="inlineStr">
        <is>
          <t>Source: AmericaCalculator.com — 1-4 Unit Residential Investment Underwriting (2026)</t>
        </is>
      </c>
    </row>
    <row r="3"/>
    <row r="4">
      <c r="A4" s="3" t="inlineStr">
        <is>
          <t>1. PURCHASE &amp; FINANCING ASSUMPTIONS</t>
        </is>
      </c>
      <c r="E4" s="3" t="inlineStr">
        <is>
          <t>2. OPERATING REVENUE &amp; EXPENSES</t>
        </is>
      </c>
    </row>
    <row r="5">
      <c r="A5" s="4" t="inlineStr">
        <is>
          <t>Purchase Price ($):</t>
        </is>
      </c>
      <c r="B5" s="5" t="n">
        <v>250000</v>
      </c>
      <c r="E5" s="4" t="inlineStr">
        <is>
          <t>Gross Monthly Rent ($):</t>
        </is>
      </c>
      <c r="G5" s="5" t="n">
        <v>2400</v>
      </c>
    </row>
    <row r="6">
      <c r="A6" s="4" t="inlineStr">
        <is>
          <t>Upfront Rehab / Make-Ready ($):</t>
        </is>
      </c>
      <c r="B6" s="5" t="n">
        <v>15000</v>
      </c>
      <c r="E6" s="4" t="inlineStr">
        <is>
          <t>Other Monthly Income ($):</t>
        </is>
      </c>
      <c r="G6" s="5" t="n">
        <v>100</v>
      </c>
    </row>
    <row r="7">
      <c r="A7" s="4" t="inlineStr">
        <is>
          <t>Down Payment %:</t>
        </is>
      </c>
      <c r="B7" s="6" t="n">
        <v>0.2</v>
      </c>
      <c r="E7" s="4" t="inlineStr">
        <is>
          <t>Annual Gross Scheduled Income:</t>
        </is>
      </c>
      <c r="G7" s="7">
        <f>(G5+G6)*12</f>
        <v/>
      </c>
    </row>
    <row r="8">
      <c r="A8" s="4" t="inlineStr">
        <is>
          <t>Down Payment Dollar ($):</t>
        </is>
      </c>
      <c r="B8" s="7">
        <f>B5*B7</f>
        <v/>
      </c>
      <c r="E8" s="4" t="inlineStr">
        <is>
          <t>Vacancy Allowance %:</t>
        </is>
      </c>
      <c r="G8" s="6" t="n">
        <v>0.05</v>
      </c>
    </row>
    <row r="9">
      <c r="A9" s="4" t="inlineStr">
        <is>
          <t>Estimated Closing Costs (3%):</t>
        </is>
      </c>
      <c r="B9" s="7">
        <f>B5*0.03</f>
        <v/>
      </c>
      <c r="E9" s="4" t="inlineStr">
        <is>
          <t>Effective Gross Income (EGI):</t>
        </is>
      </c>
      <c r="G9" s="7">
        <f>G7*(1-G8)</f>
        <v/>
      </c>
    </row>
    <row r="10">
      <c r="A10" s="4" t="inlineStr">
        <is>
          <t>Total Cash Invested ($):</t>
        </is>
      </c>
      <c r="B10" s="7">
        <f>B6+B8+B9</f>
        <v/>
      </c>
      <c r="E10" s="4" t="inlineStr">
        <is>
          <t>Property Taxes (Annual):</t>
        </is>
      </c>
      <c r="G10" s="5" t="n">
        <v>3200</v>
      </c>
    </row>
    <row r="11">
      <c r="A11" s="4" t="inlineStr">
        <is>
          <t>Loan Amount ($):</t>
        </is>
      </c>
      <c r="B11" s="7">
        <f>B5-B8</f>
        <v/>
      </c>
      <c r="E11" s="4" t="inlineStr">
        <is>
          <t>Hazard &amp; Flood Insurance (Annual):</t>
        </is>
      </c>
      <c r="G11" s="5" t="n">
        <v>1400</v>
      </c>
    </row>
    <row r="12">
      <c r="A12" s="4" t="inlineStr">
        <is>
          <t>Mortgage Interest Rate (%):</t>
        </is>
      </c>
      <c r="B12" s="8" t="n">
        <v>0.07124999999999999</v>
      </c>
      <c r="E12" s="4" t="inlineStr">
        <is>
          <t>Property Management (8% EGI):</t>
        </is>
      </c>
      <c r="G12" s="7">
        <f>G9*0.08</f>
        <v/>
      </c>
    </row>
    <row r="13">
      <c r="A13" s="4" t="inlineStr">
        <is>
          <t>Amortization Term (Years):</t>
        </is>
      </c>
      <c r="B13" s="9" t="n">
        <v>30</v>
      </c>
      <c r="E13" s="4" t="inlineStr">
        <is>
          <t>Maintenance &amp; Turnover (8% EGI):</t>
        </is>
      </c>
      <c r="G13" s="7">
        <f>G9*0.08</f>
        <v/>
      </c>
    </row>
    <row r="14">
      <c r="A14" s="4" t="inlineStr">
        <is>
          <t>Annual Debt Service (P&amp;I):</t>
        </is>
      </c>
      <c r="B14" s="7">
        <f>-PMT(B12/12, B13*12, B11)*12</f>
        <v/>
      </c>
      <c r="E14" s="4" t="inlineStr">
        <is>
          <t>CapEx Reserve Escrow (5% EGI):</t>
        </is>
      </c>
      <c r="G14" s="7">
        <f>G9*0.05</f>
        <v/>
      </c>
    </row>
    <row r="15">
      <c r="A15" s="4" t="inlineStr">
        <is>
          <t>Monthly Debt Service ($):</t>
        </is>
      </c>
      <c r="B15" s="10">
        <f>B14/12</f>
        <v/>
      </c>
      <c r="E15" s="4" t="inlineStr">
        <is>
          <t>Total Annual Operating Expenses:</t>
        </is>
      </c>
      <c r="G15" s="7">
        <f>SUM(G10:G14)</f>
        <v/>
      </c>
    </row>
    <row r="16">
      <c r="E16" s="4" t="inlineStr">
        <is>
          <t>Operating Expense Ratio (% of EGI):</t>
        </is>
      </c>
      <c r="G16" s="11">
        <f>G15/G9</f>
        <v/>
      </c>
    </row>
    <row r="17"/>
    <row r="18" ht="26" customHeight="1">
      <c r="A18" s="12" t="inlineStr">
        <is>
          <t>3. EXECUTIVE REAL ESTATE RETURN METRICS (AUTOMATIC)</t>
        </is>
      </c>
    </row>
    <row r="19">
      <c r="A19" s="4" t="inlineStr">
        <is>
          <t>Net Operating Income (NOI):</t>
        </is>
      </c>
      <c r="B19" s="2" t="inlineStr">
        <is>
          <t>Unlevered cash generated before mortgage debt</t>
        </is>
      </c>
      <c r="C19" s="13">
        <f>G9-G15</f>
        <v/>
      </c>
    </row>
    <row r="20">
      <c r="A20" s="4" t="inlineStr">
        <is>
          <t>Annual Net Cash Flow:</t>
        </is>
      </c>
      <c r="B20" s="2" t="inlineStr">
        <is>
          <t>Actual take-home cash after paying mortgage</t>
        </is>
      </c>
      <c r="C20" s="13">
        <f>G19-B14</f>
        <v/>
      </c>
    </row>
    <row r="21">
      <c r="A21" s="4" t="inlineStr">
        <is>
          <t>Monthly Net Cash Flow:</t>
        </is>
      </c>
      <c r="B21" s="2" t="inlineStr">
        <is>
          <t>Monthly pocket cash flow</t>
        </is>
      </c>
      <c r="C21" s="14">
        <f>B20/12</f>
        <v/>
      </c>
    </row>
    <row r="22">
      <c r="A22" s="4" t="inlineStr">
        <is>
          <t>Gross Rental Yield:</t>
        </is>
      </c>
      <c r="B22" s="2" t="inlineStr">
        <is>
          <t>Annual gross rent divided by purchase price</t>
        </is>
      </c>
      <c r="C22" s="15">
        <f>G7/B5</f>
        <v/>
      </c>
    </row>
    <row r="23">
      <c r="A23" s="4" t="inlineStr">
        <is>
          <t>Capitalization Rate (Cap Rate):</t>
        </is>
      </c>
      <c r="B23" s="2" t="inlineStr">
        <is>
          <t>Unlevered asset yield (NOI ÷ Purchase Price)</t>
        </is>
      </c>
      <c r="C23" s="15">
        <f>G19/B5</f>
        <v/>
      </c>
    </row>
    <row r="24">
      <c r="A24" s="4" t="inlineStr">
        <is>
          <t>Cash-on-Cash Return (CoC):</t>
        </is>
      </c>
      <c r="B24" s="2" t="inlineStr">
        <is>
          <t>Annual cash flow divided by total cash invested</t>
        </is>
      </c>
      <c r="C24" s="15">
        <f>B20/B10</f>
        <v/>
      </c>
    </row>
    <row r="25">
      <c r="A25" s="4" t="inlineStr">
        <is>
          <t>Debt Service Coverage Ratio (DSCR):</t>
        </is>
      </c>
      <c r="B25" s="2" t="inlineStr">
        <is>
          <t>NOI ÷ Debt Service (Target &gt; 1.25x for lenders)</t>
        </is>
      </c>
      <c r="C25" s="16">
        <f>G19/B14</f>
        <v/>
      </c>
    </row>
    <row r="26">
      <c r="A26" s="4" t="inlineStr">
        <is>
          <t>1% Rule Test Ratio:</t>
        </is>
      </c>
      <c r="B26" s="2" t="inlineStr">
        <is>
          <t>Monthly rent ÷ Purchase Price (Target &gt; 1.00%)</t>
        </is>
      </c>
      <c r="C26" s="15">
        <f>G5/B5</f>
        <v/>
      </c>
    </row>
    <row r="27"/>
    <row r="28">
      <c r="A28" s="17" t="inlineStr">
        <is>
          <t>Analyze deals online with live market comps: https://americacalculator.com/real-estate/rental-property-calculator</t>
        </is>
      </c>
    </row>
  </sheetData>
  <mergeCells count="5">
    <mergeCell ref="A18:G18"/>
    <mergeCell ref="A1:F1"/>
    <mergeCell ref="E4:G4"/>
    <mergeCell ref="A4:C4"/>
    <mergeCell ref="A28:G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2026-09-14T17:02:09Z</dcterms:created>
  <dcterms:modified xmlns:dcterms="http://purl.org/dc/terms/" xmlns:xsi="http://www.w3.org/2001/XMLSchema-instance" xsi:type="dcterms:W3CDTF">2026-09-14T17:02:09Z</dcterms:modified>
</cp:coreProperties>
</file>